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\Accis\2017-2018\"/>
    </mc:Choice>
  </mc:AlternateContent>
  <bookViews>
    <workbookView xWindow="120" yWindow="60" windowWidth="20736" windowHeight="1176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H3" i="1" l="1"/>
  <c r="G3" i="1"/>
  <c r="E3" i="1"/>
  <c r="G4" i="1" l="1"/>
  <c r="H4" i="1"/>
  <c r="H5" i="1"/>
  <c r="G5" i="1"/>
  <c r="E5" i="1"/>
  <c r="E4" i="1"/>
  <c r="H24" i="1" l="1"/>
  <c r="H25" i="1"/>
  <c r="H16" i="1"/>
  <c r="D16" i="1"/>
  <c r="H28" i="1"/>
  <c r="H29" i="1"/>
  <c r="H30" i="1"/>
  <c r="H31" i="1"/>
  <c r="H32" i="1"/>
  <c r="D28" i="1"/>
  <c r="D29" i="1"/>
  <c r="D30" i="1"/>
  <c r="D31" i="1"/>
  <c r="D32" i="1"/>
  <c r="D42" i="1"/>
  <c r="D41" i="1"/>
  <c r="D25" i="1"/>
  <c r="D24" i="1"/>
  <c r="H20" i="1"/>
  <c r="D20" i="1"/>
  <c r="C41" i="1" l="1"/>
  <c r="E41" i="1"/>
  <c r="C42" i="1"/>
  <c r="E42" i="1"/>
  <c r="B42" i="1"/>
  <c r="B41" i="1"/>
  <c r="F44" i="1"/>
  <c r="F43" i="1"/>
  <c r="D13" i="1"/>
  <c r="D14" i="1"/>
  <c r="D15" i="1"/>
  <c r="D17" i="1"/>
  <c r="D19" i="1"/>
  <c r="D21" i="1"/>
  <c r="D23" i="1"/>
  <c r="D27" i="1"/>
  <c r="D33" i="1"/>
  <c r="D34" i="1"/>
  <c r="D35" i="1"/>
  <c r="D36" i="1"/>
  <c r="D12" i="1"/>
  <c r="H12" i="1"/>
  <c r="H13" i="1"/>
  <c r="H14" i="1"/>
  <c r="H15" i="1"/>
  <c r="H17" i="1"/>
  <c r="H19" i="1"/>
  <c r="H21" i="1"/>
  <c r="H23" i="1"/>
  <c r="H27" i="1"/>
  <c r="H33" i="1"/>
  <c r="H34" i="1"/>
  <c r="H35" i="1"/>
  <c r="H36" i="1"/>
  <c r="D45" i="1" l="1"/>
  <c r="E45" i="1"/>
  <c r="F41" i="1"/>
  <c r="C45" i="1"/>
  <c r="F42" i="1"/>
  <c r="F51" i="1" s="1"/>
  <c r="G44" i="1"/>
  <c r="F48" i="1" s="1"/>
  <c r="B45" i="1"/>
  <c r="F47" i="1"/>
  <c r="F49" i="1" l="1"/>
  <c r="G42" i="1"/>
</calcChain>
</file>

<file path=xl/comments1.xml><?xml version="1.0" encoding="utf-8"?>
<comments xmlns="http://schemas.openxmlformats.org/spreadsheetml/2006/main">
  <authors>
    <author>Mikael Tärning</author>
  </authors>
  <commentList>
    <comment ref="B5" authorId="0" shapeId="0">
      <text>
        <r>
          <rPr>
            <b/>
            <sz val="8"/>
            <color indexed="81"/>
            <rFont val="Tahoma"/>
          </rPr>
          <t>Mikael Tärning:</t>
        </r>
        <r>
          <rPr>
            <sz val="8"/>
            <color indexed="81"/>
            <rFont val="Tahoma"/>
          </rPr>
          <t xml:space="preserve">
Glöm inte ändra typ av lopp. OBS ! Fyll bara i gula fält.</t>
        </r>
      </text>
    </comment>
    <comment ref="B12" authorId="0" shapeId="0">
      <text>
        <r>
          <rPr>
            <b/>
            <sz val="8"/>
            <color indexed="81"/>
            <rFont val="Tahoma"/>
          </rPr>
          <t>Mikael Tärning:</t>
        </r>
        <r>
          <rPr>
            <sz val="8"/>
            <color indexed="81"/>
            <rFont val="Tahoma"/>
          </rPr>
          <t xml:space="preserve">
Antal startande i klassen.
Ta ej med egna åkare.</t>
        </r>
      </text>
    </comment>
    <comment ref="G43" authorId="0" shapeId="0">
      <text>
        <r>
          <rPr>
            <b/>
            <sz val="8"/>
            <color indexed="81"/>
            <rFont val="Tahoma"/>
          </rPr>
          <t>Mikael Tärning:</t>
        </r>
        <r>
          <rPr>
            <sz val="8"/>
            <color indexed="81"/>
            <rFont val="Tahoma"/>
          </rPr>
          <t xml:space="preserve">
SSF:s Tävlingsavgift på 20 kr. tas bort från anmälningsavgiften för juniorer, seniorer och äldre som redovisas in till SSF. Mata in antalet,filen räknar ut summan.
</t>
        </r>
        <r>
          <rPr>
            <b/>
            <sz val="8"/>
            <color indexed="81"/>
            <rFont val="Tahoma"/>
            <family val="2"/>
          </rPr>
          <t>Långlopp:</t>
        </r>
        <r>
          <rPr>
            <sz val="8"/>
            <color indexed="81"/>
            <rFont val="Tahoma"/>
          </rPr>
          <t xml:space="preserve">
75 kr per deltagare betalas in i accis till VSF.
</t>
        </r>
        <r>
          <rPr>
            <b/>
            <sz val="8"/>
            <color indexed="81"/>
            <rFont val="Tahoma"/>
            <family val="2"/>
          </rPr>
          <t xml:space="preserve">Kortare lopp (i samband med långlopp, ej trad. tävlingar):
</t>
        </r>
        <r>
          <rPr>
            <sz val="8"/>
            <color indexed="81"/>
            <rFont val="Tahoma"/>
            <family val="2"/>
          </rPr>
          <t xml:space="preserve">35 kr per deltagare betalas in i accis till VSF.
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Tradionella tävlingar:
</t>
        </r>
        <r>
          <rPr>
            <sz val="8"/>
            <color indexed="81"/>
            <rFont val="Tahoma"/>
            <family val="2"/>
          </rPr>
          <t>10kr per deltagare betalas in i accis till VSF.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<sst xmlns="http://schemas.openxmlformats.org/spreadsheetml/2006/main" count="65" uniqueCount="54">
  <si>
    <t>VÄSTERGÖTLANDS SKIDFÖRBUND</t>
  </si>
  <si>
    <t>RAPPORT FRÅN SKIDTÄVLING INOM VÄSTERGÖTLAND</t>
  </si>
  <si>
    <t xml:space="preserve">Arrangör:  </t>
  </si>
  <si>
    <t xml:space="preserve">Tävlingens namn:         </t>
  </si>
  <si>
    <t xml:space="preserve">Tävlingsdag:    </t>
  </si>
  <si>
    <t>Antal anmälda</t>
  </si>
  <si>
    <t>Ungdomar</t>
  </si>
  <si>
    <t>Juniorer</t>
  </si>
  <si>
    <t>Seniorer</t>
  </si>
  <si>
    <t>Äldre</t>
  </si>
  <si>
    <t xml:space="preserve">Antal anmälda totalt:        </t>
  </si>
  <si>
    <t>Erhållna anmälningsavgifter</t>
  </si>
  <si>
    <t>Klasser</t>
  </si>
  <si>
    <t>Antal</t>
  </si>
  <si>
    <t>Avgift</t>
  </si>
  <si>
    <t xml:space="preserve">Ort      </t>
  </si>
  <si>
    <t xml:space="preserve">Förening   </t>
  </si>
  <si>
    <t>Damer</t>
  </si>
  <si>
    <t>Herrar</t>
  </si>
  <si>
    <t>Tävlings typ</t>
  </si>
  <si>
    <t>Långlopp</t>
  </si>
  <si>
    <t>Summa</t>
  </si>
  <si>
    <t>Datum</t>
  </si>
  <si>
    <t xml:space="preserve">Summa SSF                     </t>
  </si>
  <si>
    <t xml:space="preserve">Summa Anmälnings avgifter                     </t>
  </si>
  <si>
    <r>
      <t xml:space="preserve">Inbetalas till Västergötlands Skidförbunds bankgirokonto 214 - 0226 </t>
    </r>
    <r>
      <rPr>
        <b/>
        <i/>
        <sz val="11"/>
        <rFont val="Arial"/>
        <family val="2"/>
      </rPr>
      <t xml:space="preserve">senast 14 dagar </t>
    </r>
    <r>
      <rPr>
        <sz val="11"/>
        <rFont val="Arial"/>
        <family val="2"/>
      </rPr>
      <t>efter det att tävlingen har genomförts.</t>
    </r>
  </si>
  <si>
    <t xml:space="preserve">Summa - avg till ssf                    </t>
  </si>
  <si>
    <t>Att betala till VSF</t>
  </si>
  <si>
    <t xml:space="preserve">Hemsida: http://www.skidor.com/vastergotland </t>
  </si>
  <si>
    <t>H 21</t>
  </si>
  <si>
    <t>H 15-16</t>
  </si>
  <si>
    <t>H 35</t>
  </si>
  <si>
    <t>D 15-16</t>
  </si>
  <si>
    <t>D 21</t>
  </si>
  <si>
    <t>Egna Herrar</t>
  </si>
  <si>
    <t>Egna Damer</t>
  </si>
  <si>
    <t>Antal juniorer,seniorer och äldre</t>
  </si>
  <si>
    <t>D 17-20</t>
  </si>
  <si>
    <t>Tel: 0736-665515</t>
  </si>
  <si>
    <t>Skaraborgsvägen 62-64, 506 30 Borås</t>
  </si>
  <si>
    <t>D 11-12</t>
  </si>
  <si>
    <t>D 13-14</t>
  </si>
  <si>
    <t>D 9-10</t>
  </si>
  <si>
    <t>H 9-10</t>
  </si>
  <si>
    <t>H 11-12</t>
  </si>
  <si>
    <t>H 13-14</t>
  </si>
  <si>
    <t>D 35</t>
  </si>
  <si>
    <t>Uppgiftslämnare</t>
  </si>
  <si>
    <t>D 21 motion</t>
  </si>
  <si>
    <t>H 21 motion</t>
  </si>
  <si>
    <t>H 17-20</t>
  </si>
  <si>
    <t>Kortare lopp</t>
  </si>
  <si>
    <t>Traditionell tävling</t>
  </si>
  <si>
    <t>E-post: vastergotland@skidor.com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</si>
</sst>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&quot;kr&quot;_-;\-* #,##0\ &quot;kr&quot;_-;_-* &quot;-&quot;??\ &quot;kr&quot;_-;_-@_-"/>
  </numFmts>
  <fonts count="17" x14ac:knownFonts="1">
    <font>
      <sz val="10"/>
      <name val="Arial"/>
    </font>
    <font>
      <sz val="10"/>
      <name val="Arial"/>
    </font>
    <font>
      <sz val="8"/>
      <name val="Arial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/>
    <xf numFmtId="44" fontId="4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6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7" fillId="0" borderId="4" xfId="0" applyFont="1" applyBorder="1" applyAlignment="1">
      <alignment horizontal="left"/>
    </xf>
    <xf numFmtId="0" fontId="4" fillId="0" borderId="0" xfId="0" applyFont="1" applyBorder="1"/>
    <xf numFmtId="0" fontId="4" fillId="0" borderId="5" xfId="0" applyFont="1" applyBorder="1"/>
    <xf numFmtId="0" fontId="7" fillId="0" borderId="4" xfId="0" applyFont="1" applyBorder="1"/>
    <xf numFmtId="0" fontId="4" fillId="0" borderId="6" xfId="0" applyFont="1" applyBorder="1"/>
    <xf numFmtId="0" fontId="4" fillId="0" borderId="7" xfId="0" applyFont="1" applyBorder="1"/>
    <xf numFmtId="44" fontId="5" fillId="0" borderId="8" xfId="0" applyNumberFormat="1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4" fillId="0" borderId="4" xfId="0" applyFont="1" applyBorder="1"/>
    <xf numFmtId="0" fontId="4" fillId="0" borderId="9" xfId="0" applyFont="1" applyBorder="1"/>
    <xf numFmtId="0" fontId="12" fillId="0" borderId="0" xfId="0" applyFont="1" applyAlignment="1">
      <alignment horizontal="left"/>
    </xf>
    <xf numFmtId="0" fontId="11" fillId="0" borderId="0" xfId="0" applyFont="1" applyAlignment="1"/>
    <xf numFmtId="0" fontId="5" fillId="2" borderId="10" xfId="0" applyFont="1" applyFill="1" applyBorder="1" applyAlignment="1">
      <alignment horizontal="left"/>
    </xf>
    <xf numFmtId="0" fontId="4" fillId="2" borderId="11" xfId="0" applyFont="1" applyFill="1" applyBorder="1"/>
    <xf numFmtId="0" fontId="4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11" fillId="0" borderId="12" xfId="0" applyFont="1" applyBorder="1" applyAlignment="1">
      <alignment horizontal="center"/>
    </xf>
    <xf numFmtId="0" fontId="5" fillId="0" borderId="0" xfId="0" applyFont="1" applyFill="1" applyBorder="1"/>
    <xf numFmtId="0" fontId="4" fillId="3" borderId="16" xfId="0" applyFont="1" applyFill="1" applyBorder="1" applyProtection="1">
      <protection locked="0"/>
    </xf>
    <xf numFmtId="14" fontId="5" fillId="3" borderId="8" xfId="0" applyNumberFormat="1" applyFont="1" applyFill="1" applyBorder="1" applyAlignment="1" applyProtection="1">
      <protection locked="0"/>
    </xf>
    <xf numFmtId="0" fontId="6" fillId="3" borderId="8" xfId="0" applyFont="1" applyFill="1" applyBorder="1" applyProtection="1"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44" fontId="6" fillId="3" borderId="8" xfId="2" applyFont="1" applyFill="1" applyBorder="1" applyProtection="1"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7" fillId="0" borderId="9" xfId="0" applyFont="1" applyBorder="1"/>
    <xf numFmtId="0" fontId="14" fillId="0" borderId="0" xfId="0" applyFont="1" applyBorder="1"/>
    <xf numFmtId="0" fontId="4" fillId="0" borderId="12" xfId="0" applyFont="1" applyBorder="1"/>
    <xf numFmtId="0" fontId="6" fillId="0" borderId="13" xfId="0" applyFont="1" applyBorder="1"/>
    <xf numFmtId="0" fontId="14" fillId="0" borderId="13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/>
    <xf numFmtId="43" fontId="4" fillId="0" borderId="0" xfId="1" applyNumberFormat="1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6" fillId="3" borderId="8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14" fontId="4" fillId="3" borderId="12" xfId="0" applyNumberFormat="1" applyFont="1" applyFill="1" applyBorder="1" applyAlignment="1" applyProtection="1">
      <alignment horizontal="left"/>
      <protection locked="0"/>
    </xf>
    <xf numFmtId="14" fontId="4" fillId="3" borderId="13" xfId="0" applyNumberFormat="1" applyFont="1" applyFill="1" applyBorder="1" applyAlignment="1" applyProtection="1">
      <alignment horizontal="left"/>
      <protection locked="0"/>
    </xf>
    <xf numFmtId="14" fontId="4" fillId="3" borderId="14" xfId="0" applyNumberFormat="1" applyFont="1" applyFill="1" applyBorder="1" applyAlignment="1" applyProtection="1">
      <alignment horizontal="left"/>
      <protection locked="0"/>
    </xf>
    <xf numFmtId="0" fontId="4" fillId="3" borderId="8" xfId="0" applyFont="1" applyFill="1" applyBorder="1" applyAlignment="1" applyProtection="1">
      <alignment horizontal="left"/>
      <protection locked="0"/>
    </xf>
    <xf numFmtId="4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3" borderId="12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4" fillId="3" borderId="14" xfId="0" applyFont="1" applyFill="1" applyBorder="1" applyAlignment="1" applyProtection="1">
      <alignment horizontal="left"/>
      <protection locked="0"/>
    </xf>
    <xf numFmtId="44" fontId="5" fillId="2" borderId="11" xfId="0" applyNumberFormat="1" applyFont="1" applyFill="1" applyBorder="1" applyAlignment="1">
      <alignment horizontal="center"/>
    </xf>
    <xf numFmtId="44" fontId="5" fillId="2" borderId="15" xfId="0" applyNumberFormat="1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8" fillId="0" borderId="9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</cellXfs>
  <cellStyles count="3">
    <cellStyle name="Normal" xfId="0" builtinId="0"/>
    <cellStyle name="Procent" xfId="1" builtinId="5"/>
    <cellStyle name="Valuta" xfId="2" builtinId="4"/>
  </cellStyles>
  <dxfs count="0"/>
  <tableStyles count="0" defaultTableStyle="TableStyleMedium9" defaultPivotStyle="PivotStyleLight16"/>
  <colors>
    <mruColors>
      <color rgb="FFF4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4</xdr:row>
      <xdr:rowOff>133349</xdr:rowOff>
    </xdr:from>
    <xdr:to>
      <xdr:col>13</xdr:col>
      <xdr:colOff>247650</xdr:colOff>
      <xdr:row>16</xdr:row>
      <xdr:rowOff>85725</xdr:rowOff>
    </xdr:to>
    <xdr:sp macro="" textlink="">
      <xdr:nvSpPr>
        <xdr:cNvPr id="2" name="textruta 1"/>
        <xdr:cNvSpPr txBox="1"/>
      </xdr:nvSpPr>
      <xdr:spPr>
        <a:xfrm>
          <a:off x="9848850" y="952499"/>
          <a:ext cx="1409700" cy="2200276"/>
        </a:xfrm>
        <a:prstGeom prst="rect">
          <a:avLst/>
        </a:prstGeom>
        <a:solidFill>
          <a:srgbClr val="F4F7E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800" b="1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Tävlingsaccis</a:t>
          </a:r>
          <a:r>
            <a:rPr lang="sv-SE" sz="8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:</a:t>
          </a:r>
        </a:p>
        <a:p>
          <a:r>
            <a:rPr lang="sv-SE" sz="8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10 kr per åkare och tävlingsdag för traditionella tävlingar.</a:t>
          </a:r>
        </a:p>
        <a:p>
          <a:endParaRPr lang="sv-SE" sz="4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sv-SE" sz="8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75 kr per åkare och tävlingsdag för långlopp. </a:t>
          </a:r>
        </a:p>
        <a:p>
          <a:endParaRPr lang="sv-SE" sz="3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sv-SE" sz="8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35 kr per åkare och tävlingsdag för kortare lopp i samband med långlopp (kortare lopp som inte är att härföra till traditionella tävlingar). </a:t>
          </a:r>
        </a:p>
        <a:p>
          <a:endParaRPr lang="sv-SE" sz="3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sv-SE" sz="8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Accisavgiften skall inbetalas till </a:t>
          </a:r>
          <a:r>
            <a:rPr lang="sv-SE" sz="800" b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VSF senast två veckor efter genomförd tävling.</a:t>
          </a:r>
          <a:endParaRPr lang="sv-SE" sz="800" b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0"/>
  <sheetViews>
    <sheetView showGridLines="0" tabSelected="1" topLeftCell="A29" zoomScaleNormal="75" workbookViewId="0">
      <selection activeCell="B55" sqref="B55:E55"/>
    </sheetView>
  </sheetViews>
  <sheetFormatPr defaultColWidth="9.109375" defaultRowHeight="13.2" x14ac:dyDescent="0.25"/>
  <cols>
    <col min="1" max="1" width="20.6640625" style="1" customWidth="1"/>
    <col min="2" max="2" width="14.109375" style="1" customWidth="1"/>
    <col min="3" max="3" width="14.88671875" style="1" bestFit="1" customWidth="1"/>
    <col min="4" max="4" width="16.6640625" style="1" customWidth="1"/>
    <col min="5" max="5" width="15.5546875" style="1" bestFit="1" customWidth="1"/>
    <col min="6" max="6" width="10.88671875" style="30" customWidth="1"/>
    <col min="7" max="7" width="15.88671875" style="1" customWidth="1"/>
    <col min="8" max="8" width="16.6640625" style="1" bestFit="1" customWidth="1"/>
    <col min="9" max="9" width="12.33203125" style="1" bestFit="1" customWidth="1"/>
    <col min="10" max="12" width="9.109375" style="1"/>
    <col min="13" max="13" width="8.44140625" style="1" hidden="1" customWidth="1"/>
    <col min="14" max="16384" width="9.109375" style="1"/>
  </cols>
  <sheetData>
    <row r="1" spans="1:16" ht="21" x14ac:dyDescent="0.4">
      <c r="A1" s="3" t="s">
        <v>1</v>
      </c>
      <c r="M1" s="1" t="s">
        <v>52</v>
      </c>
    </row>
    <row r="2" spans="1:16" x14ac:dyDescent="0.25">
      <c r="M2" s="1" t="s">
        <v>20</v>
      </c>
    </row>
    <row r="3" spans="1:16" ht="15.6" x14ac:dyDescent="0.3">
      <c r="A3" s="2" t="s">
        <v>2</v>
      </c>
      <c r="B3" s="54"/>
      <c r="C3" s="54"/>
      <c r="D3" s="54"/>
      <c r="E3" s="9" t="str">
        <f>IF(B5="Traditionell tävling","Accis traditionell tävling:","")</f>
        <v>Accis traditionell tävling:</v>
      </c>
      <c r="G3" s="53">
        <f>IF(B5="Traditionell tävling",10,"")</f>
        <v>10</v>
      </c>
      <c r="H3" s="1" t="str">
        <f>IF(B5="Traditionell tävling","per deltagare","")</f>
        <v>per deltagare</v>
      </c>
      <c r="I3" s="7"/>
      <c r="M3" s="1" t="s">
        <v>51</v>
      </c>
    </row>
    <row r="4" spans="1:16" ht="15.6" x14ac:dyDescent="0.3">
      <c r="A4" s="2" t="s">
        <v>3</v>
      </c>
      <c r="B4" s="54"/>
      <c r="C4" s="54"/>
      <c r="D4" s="54"/>
      <c r="E4" s="9" t="str">
        <f>IF(B5="Långlopp","Accis långlopp:","")</f>
        <v/>
      </c>
      <c r="G4" s="53" t="str">
        <f>IF(B5="Långlopp",75,"")</f>
        <v/>
      </c>
      <c r="H4" s="1" t="str">
        <f>IF(B5="Långlopp","per deltagare","")</f>
        <v/>
      </c>
      <c r="I4" s="8"/>
    </row>
    <row r="5" spans="1:16" ht="15" x14ac:dyDescent="0.25">
      <c r="A5" s="2" t="s">
        <v>19</v>
      </c>
      <c r="B5" s="39" t="s">
        <v>52</v>
      </c>
      <c r="E5" s="9" t="str">
        <f>IF(B5="Kortare lopp","Kortare lopp","")</f>
        <v/>
      </c>
      <c r="G5" s="53" t="str">
        <f>IF(B5="Kortare lopp",35,"")</f>
        <v/>
      </c>
      <c r="H5" s="1" t="str">
        <f>IF(B5="Kortare lopp","per deltagare","")</f>
        <v/>
      </c>
    </row>
    <row r="6" spans="1:16" ht="15" x14ac:dyDescent="0.25">
      <c r="A6" s="2" t="s">
        <v>4</v>
      </c>
      <c r="B6" s="40"/>
      <c r="G6" s="4"/>
      <c r="H6" s="4"/>
    </row>
    <row r="7" spans="1:16" ht="15.6" thickBot="1" x14ac:dyDescent="0.3">
      <c r="A7" s="38"/>
      <c r="B7" s="52"/>
    </row>
    <row r="8" spans="1:16" ht="15" x14ac:dyDescent="0.25">
      <c r="A8" s="61" t="s">
        <v>11</v>
      </c>
      <c r="B8" s="62"/>
      <c r="C8" s="62"/>
      <c r="D8" s="62"/>
      <c r="E8" s="62"/>
      <c r="F8" s="62"/>
      <c r="G8" s="62"/>
      <c r="H8" s="63"/>
    </row>
    <row r="9" spans="1:16" ht="15.6" x14ac:dyDescent="0.3">
      <c r="A9" s="21" t="s">
        <v>12</v>
      </c>
      <c r="B9" s="22" t="s">
        <v>13</v>
      </c>
      <c r="C9" s="22" t="s">
        <v>14</v>
      </c>
      <c r="D9" s="22" t="s">
        <v>21</v>
      </c>
      <c r="E9" s="22" t="s">
        <v>12</v>
      </c>
      <c r="F9" s="32" t="s">
        <v>13</v>
      </c>
      <c r="G9" s="22" t="s">
        <v>14</v>
      </c>
      <c r="H9" s="23" t="s">
        <v>21</v>
      </c>
      <c r="J9" s="2"/>
      <c r="K9" s="2"/>
    </row>
    <row r="10" spans="1:16" ht="6" customHeight="1" x14ac:dyDescent="0.3">
      <c r="A10" s="21"/>
      <c r="B10" s="22"/>
      <c r="C10" s="22"/>
      <c r="D10" s="22"/>
      <c r="E10" s="22"/>
      <c r="F10" s="32"/>
      <c r="G10" s="22"/>
      <c r="H10" s="23"/>
      <c r="J10" s="2"/>
      <c r="K10" s="2"/>
    </row>
    <row r="11" spans="1:16" ht="15.75" customHeight="1" x14ac:dyDescent="0.3">
      <c r="A11" s="24"/>
      <c r="B11" s="22"/>
      <c r="C11" s="22"/>
      <c r="D11" s="46" t="s">
        <v>6</v>
      </c>
      <c r="E11" s="22"/>
      <c r="F11" s="32"/>
      <c r="G11" s="22"/>
      <c r="H11" s="23"/>
      <c r="J11" s="2"/>
      <c r="K11" s="2"/>
      <c r="P11" s="38"/>
    </row>
    <row r="12" spans="1:16" ht="15.6" x14ac:dyDescent="0.3">
      <c r="A12" s="41" t="s">
        <v>42</v>
      </c>
      <c r="B12" s="42"/>
      <c r="C12" s="43"/>
      <c r="D12" s="20">
        <f t="shared" ref="D12:D36" si="0">SUM(B12*C12)</f>
        <v>0</v>
      </c>
      <c r="E12" s="41" t="s">
        <v>43</v>
      </c>
      <c r="F12" s="42"/>
      <c r="G12" s="43"/>
      <c r="H12" s="20">
        <f>SUM(F12*G12)</f>
        <v>0</v>
      </c>
    </row>
    <row r="13" spans="1:16" ht="15.6" x14ac:dyDescent="0.3">
      <c r="A13" s="41" t="s">
        <v>40</v>
      </c>
      <c r="B13" s="42"/>
      <c r="C13" s="43"/>
      <c r="D13" s="20">
        <f t="shared" si="0"/>
        <v>0</v>
      </c>
      <c r="E13" s="41" t="s">
        <v>44</v>
      </c>
      <c r="F13" s="42"/>
      <c r="G13" s="43"/>
      <c r="H13" s="20">
        <f t="shared" ref="H13:H36" si="1">SUM(F13*G13)</f>
        <v>0</v>
      </c>
    </row>
    <row r="14" spans="1:16" ht="15.6" x14ac:dyDescent="0.3">
      <c r="A14" s="41" t="s">
        <v>41</v>
      </c>
      <c r="B14" s="42"/>
      <c r="C14" s="43"/>
      <c r="D14" s="20">
        <f t="shared" si="0"/>
        <v>0</v>
      </c>
      <c r="E14" s="41" t="s">
        <v>45</v>
      </c>
      <c r="F14" s="42"/>
      <c r="G14" s="43"/>
      <c r="H14" s="20">
        <f t="shared" si="1"/>
        <v>0</v>
      </c>
    </row>
    <row r="15" spans="1:16" ht="15.6" x14ac:dyDescent="0.3">
      <c r="A15" s="41" t="s">
        <v>32</v>
      </c>
      <c r="B15" s="42"/>
      <c r="C15" s="43"/>
      <c r="D15" s="20">
        <f t="shared" si="0"/>
        <v>0</v>
      </c>
      <c r="E15" s="41" t="s">
        <v>30</v>
      </c>
      <c r="F15" s="42"/>
      <c r="G15" s="43"/>
      <c r="H15" s="20">
        <f t="shared" si="1"/>
        <v>0</v>
      </c>
    </row>
    <row r="16" spans="1:16" ht="15.6" x14ac:dyDescent="0.3">
      <c r="A16" s="41"/>
      <c r="B16" s="42"/>
      <c r="C16" s="43"/>
      <c r="D16" s="20">
        <f t="shared" si="0"/>
        <v>0</v>
      </c>
      <c r="E16" s="41"/>
      <c r="F16" s="42"/>
      <c r="G16" s="43"/>
      <c r="H16" s="20">
        <f t="shared" si="1"/>
        <v>0</v>
      </c>
    </row>
    <row r="17" spans="1:12" ht="15.6" x14ac:dyDescent="0.3">
      <c r="A17" s="41"/>
      <c r="B17" s="42"/>
      <c r="C17" s="43"/>
      <c r="D17" s="20">
        <f t="shared" si="0"/>
        <v>0</v>
      </c>
      <c r="E17" s="41"/>
      <c r="F17" s="42"/>
      <c r="G17" s="43"/>
      <c r="H17" s="20">
        <f t="shared" si="1"/>
        <v>0</v>
      </c>
    </row>
    <row r="18" spans="1:12" ht="17.399999999999999" x14ac:dyDescent="0.3">
      <c r="A18" s="47"/>
      <c r="B18" s="48"/>
      <c r="C18" s="48"/>
      <c r="D18" s="49" t="s">
        <v>7</v>
      </c>
      <c r="E18" s="48"/>
      <c r="F18" s="50"/>
      <c r="G18" s="48"/>
      <c r="H18" s="51"/>
    </row>
    <row r="19" spans="1:12" ht="15.6" x14ac:dyDescent="0.3">
      <c r="A19" s="41" t="s">
        <v>37</v>
      </c>
      <c r="B19" s="42"/>
      <c r="C19" s="43"/>
      <c r="D19" s="20">
        <f t="shared" si="0"/>
        <v>0</v>
      </c>
      <c r="E19" s="41" t="s">
        <v>50</v>
      </c>
      <c r="F19" s="42"/>
      <c r="G19" s="43"/>
      <c r="H19" s="20">
        <f t="shared" si="1"/>
        <v>0</v>
      </c>
    </row>
    <row r="20" spans="1:12" ht="15.6" x14ac:dyDescent="0.3">
      <c r="A20" s="41"/>
      <c r="B20" s="42"/>
      <c r="C20" s="43"/>
      <c r="D20" s="20">
        <f t="shared" si="0"/>
        <v>0</v>
      </c>
      <c r="E20" s="41"/>
      <c r="F20" s="42"/>
      <c r="G20" s="43"/>
      <c r="H20" s="20">
        <f t="shared" si="1"/>
        <v>0</v>
      </c>
    </row>
    <row r="21" spans="1:12" ht="15.6" x14ac:dyDescent="0.3">
      <c r="A21" s="41"/>
      <c r="B21" s="42"/>
      <c r="C21" s="43"/>
      <c r="D21" s="20">
        <f t="shared" si="0"/>
        <v>0</v>
      </c>
      <c r="E21" s="41"/>
      <c r="F21" s="42"/>
      <c r="G21" s="43"/>
      <c r="H21" s="20">
        <f t="shared" si="1"/>
        <v>0</v>
      </c>
    </row>
    <row r="22" spans="1:12" ht="17.399999999999999" x14ac:dyDescent="0.3">
      <c r="A22" s="47"/>
      <c r="B22" s="48"/>
      <c r="C22" s="48"/>
      <c r="D22" s="49" t="s">
        <v>8</v>
      </c>
      <c r="E22" s="48"/>
      <c r="F22" s="50"/>
      <c r="G22" s="48"/>
      <c r="H22" s="51"/>
    </row>
    <row r="23" spans="1:12" ht="15.6" x14ac:dyDescent="0.3">
      <c r="A23" s="41" t="s">
        <v>33</v>
      </c>
      <c r="B23" s="42"/>
      <c r="C23" s="43"/>
      <c r="D23" s="20">
        <f t="shared" si="0"/>
        <v>0</v>
      </c>
      <c r="E23" s="41" t="s">
        <v>29</v>
      </c>
      <c r="F23" s="42"/>
      <c r="G23" s="43"/>
      <c r="H23" s="20">
        <f t="shared" si="1"/>
        <v>0</v>
      </c>
      <c r="L23" s="15"/>
    </row>
    <row r="24" spans="1:12" ht="15.6" x14ac:dyDescent="0.3">
      <c r="A24" s="41" t="s">
        <v>48</v>
      </c>
      <c r="B24" s="42"/>
      <c r="C24" s="43"/>
      <c r="D24" s="20">
        <f t="shared" si="0"/>
        <v>0</v>
      </c>
      <c r="E24" s="41" t="s">
        <v>49</v>
      </c>
      <c r="F24" s="42"/>
      <c r="G24" s="43"/>
      <c r="H24" s="20">
        <f t="shared" si="1"/>
        <v>0</v>
      </c>
      <c r="L24" s="15"/>
    </row>
    <row r="25" spans="1:12" ht="15.6" x14ac:dyDescent="0.3">
      <c r="A25" s="41"/>
      <c r="B25" s="42"/>
      <c r="C25" s="43"/>
      <c r="D25" s="20">
        <f t="shared" si="0"/>
        <v>0</v>
      </c>
      <c r="E25" s="41"/>
      <c r="F25" s="42"/>
      <c r="G25" s="43"/>
      <c r="H25" s="20">
        <f t="shared" si="1"/>
        <v>0</v>
      </c>
      <c r="L25" s="15"/>
    </row>
    <row r="26" spans="1:12" ht="17.399999999999999" x14ac:dyDescent="0.3">
      <c r="A26" s="47"/>
      <c r="B26" s="48"/>
      <c r="C26" s="48"/>
      <c r="D26" s="49" t="s">
        <v>9</v>
      </c>
      <c r="E26" s="48"/>
      <c r="F26" s="50"/>
      <c r="G26" s="48"/>
      <c r="H26" s="51"/>
      <c r="L26" s="15"/>
    </row>
    <row r="27" spans="1:12" ht="15.6" x14ac:dyDescent="0.3">
      <c r="A27" s="41" t="s">
        <v>46</v>
      </c>
      <c r="B27" s="42"/>
      <c r="C27" s="43"/>
      <c r="D27" s="20">
        <f t="shared" si="0"/>
        <v>0</v>
      </c>
      <c r="E27" s="41" t="s">
        <v>31</v>
      </c>
      <c r="F27" s="42"/>
      <c r="G27" s="43"/>
      <c r="H27" s="20">
        <f t="shared" si="1"/>
        <v>0</v>
      </c>
    </row>
    <row r="28" spans="1:12" ht="15.6" x14ac:dyDescent="0.3">
      <c r="A28" s="41"/>
      <c r="B28" s="42"/>
      <c r="C28" s="43"/>
      <c r="D28" s="20">
        <f t="shared" si="0"/>
        <v>0</v>
      </c>
      <c r="E28" s="41"/>
      <c r="F28" s="42"/>
      <c r="G28" s="43"/>
      <c r="H28" s="20">
        <f t="shared" si="1"/>
        <v>0</v>
      </c>
    </row>
    <row r="29" spans="1:12" ht="15.6" x14ac:dyDescent="0.3">
      <c r="A29" s="41"/>
      <c r="B29" s="42"/>
      <c r="C29" s="43"/>
      <c r="D29" s="20">
        <f t="shared" si="0"/>
        <v>0</v>
      </c>
      <c r="E29" s="41"/>
      <c r="F29" s="42"/>
      <c r="G29" s="43"/>
      <c r="H29" s="20">
        <f t="shared" si="1"/>
        <v>0</v>
      </c>
    </row>
    <row r="30" spans="1:12" ht="15.6" x14ac:dyDescent="0.3">
      <c r="A30" s="41"/>
      <c r="B30" s="42"/>
      <c r="C30" s="43"/>
      <c r="D30" s="20">
        <f t="shared" si="0"/>
        <v>0</v>
      </c>
      <c r="E30" s="41"/>
      <c r="F30" s="42"/>
      <c r="G30" s="43"/>
      <c r="H30" s="20">
        <f t="shared" si="1"/>
        <v>0</v>
      </c>
    </row>
    <row r="31" spans="1:12" ht="15.6" x14ac:dyDescent="0.3">
      <c r="A31" s="41"/>
      <c r="B31" s="42"/>
      <c r="C31" s="43"/>
      <c r="D31" s="20">
        <f t="shared" si="0"/>
        <v>0</v>
      </c>
      <c r="E31" s="41"/>
      <c r="F31" s="42"/>
      <c r="G31" s="43"/>
      <c r="H31" s="20">
        <f t="shared" si="1"/>
        <v>0</v>
      </c>
    </row>
    <row r="32" spans="1:12" ht="15.6" x14ac:dyDescent="0.3">
      <c r="A32" s="41"/>
      <c r="B32" s="42"/>
      <c r="C32" s="43"/>
      <c r="D32" s="20">
        <f t="shared" si="0"/>
        <v>0</v>
      </c>
      <c r="E32" s="41"/>
      <c r="F32" s="42"/>
      <c r="G32" s="43"/>
      <c r="H32" s="20">
        <f t="shared" si="1"/>
        <v>0</v>
      </c>
    </row>
    <row r="33" spans="1:9" ht="15.6" x14ac:dyDescent="0.3">
      <c r="A33" s="41"/>
      <c r="B33" s="42"/>
      <c r="C33" s="43"/>
      <c r="D33" s="20">
        <f t="shared" si="0"/>
        <v>0</v>
      </c>
      <c r="E33" s="41"/>
      <c r="F33" s="42"/>
      <c r="G33" s="43"/>
      <c r="H33" s="20">
        <f t="shared" si="1"/>
        <v>0</v>
      </c>
    </row>
    <row r="34" spans="1:9" ht="15.6" x14ac:dyDescent="0.3">
      <c r="A34" s="41"/>
      <c r="B34" s="42"/>
      <c r="C34" s="43"/>
      <c r="D34" s="20">
        <f t="shared" si="0"/>
        <v>0</v>
      </c>
      <c r="E34" s="41"/>
      <c r="F34" s="42"/>
      <c r="G34" s="43"/>
      <c r="H34" s="20">
        <f t="shared" si="1"/>
        <v>0</v>
      </c>
    </row>
    <row r="35" spans="1:9" ht="15.6" x14ac:dyDescent="0.3">
      <c r="A35" s="41"/>
      <c r="B35" s="42"/>
      <c r="C35" s="43"/>
      <c r="D35" s="20">
        <f t="shared" si="0"/>
        <v>0</v>
      </c>
      <c r="E35" s="41"/>
      <c r="F35" s="42"/>
      <c r="G35" s="43"/>
      <c r="H35" s="20">
        <f t="shared" si="1"/>
        <v>0</v>
      </c>
    </row>
    <row r="36" spans="1:9" ht="15.6" x14ac:dyDescent="0.3">
      <c r="A36" s="41"/>
      <c r="B36" s="42"/>
      <c r="C36" s="43"/>
      <c r="D36" s="20">
        <f t="shared" si="0"/>
        <v>0</v>
      </c>
      <c r="E36" s="41"/>
      <c r="F36" s="42"/>
      <c r="G36" s="43"/>
      <c r="H36" s="20">
        <f t="shared" si="1"/>
        <v>0</v>
      </c>
    </row>
    <row r="37" spans="1:9" x14ac:dyDescent="0.25">
      <c r="A37" s="24"/>
      <c r="B37" s="15"/>
      <c r="C37" s="15"/>
      <c r="D37" s="15"/>
      <c r="G37" s="15"/>
      <c r="H37" s="16"/>
    </row>
    <row r="38" spans="1:9" ht="3" customHeight="1" thickBot="1" x14ac:dyDescent="0.3">
      <c r="A38" s="25"/>
      <c r="B38" s="18"/>
      <c r="C38" s="18"/>
      <c r="D38" s="18"/>
      <c r="E38" s="18"/>
      <c r="F38" s="33"/>
      <c r="G38" s="18"/>
      <c r="H38" s="19"/>
    </row>
    <row r="39" spans="1:9" ht="6" customHeight="1" thickBot="1" x14ac:dyDescent="0.3"/>
    <row r="40" spans="1:9" ht="20.25" customHeight="1" thickBot="1" x14ac:dyDescent="0.35">
      <c r="A40" s="10" t="s">
        <v>5</v>
      </c>
      <c r="B40" s="11" t="s">
        <v>6</v>
      </c>
      <c r="C40" s="11" t="s">
        <v>7</v>
      </c>
      <c r="D40" s="11" t="s">
        <v>8</v>
      </c>
      <c r="E40" s="11" t="s">
        <v>9</v>
      </c>
      <c r="F40" s="34" t="s">
        <v>21</v>
      </c>
      <c r="G40" s="12"/>
      <c r="H40" s="13"/>
      <c r="I40" s="5"/>
    </row>
    <row r="41" spans="1:9" ht="20.25" customHeight="1" x14ac:dyDescent="0.3">
      <c r="A41" s="14" t="s">
        <v>18</v>
      </c>
      <c r="B41" s="36">
        <f>SUM(F12:F17)</f>
        <v>0</v>
      </c>
      <c r="C41" s="36">
        <f>SUM(F19:F21)</f>
        <v>0</v>
      </c>
      <c r="D41" s="36">
        <f>SUM(F23:F25)</f>
        <v>0</v>
      </c>
      <c r="E41" s="36">
        <f>SUM(F27:F36)</f>
        <v>0</v>
      </c>
      <c r="F41" s="37">
        <f>SUM(B41:E41)</f>
        <v>0</v>
      </c>
      <c r="G41" s="73" t="s">
        <v>10</v>
      </c>
      <c r="H41" s="74"/>
      <c r="I41" s="5"/>
    </row>
    <row r="42" spans="1:9" ht="20.25" customHeight="1" thickBot="1" x14ac:dyDescent="0.4">
      <c r="A42" s="17" t="s">
        <v>17</v>
      </c>
      <c r="B42" s="36">
        <f>SUM(B12:B17)</f>
        <v>0</v>
      </c>
      <c r="C42" s="36">
        <f>SUM(B19:B21)</f>
        <v>0</v>
      </c>
      <c r="D42" s="36">
        <f>SUM(B23:B25)</f>
        <v>0</v>
      </c>
      <c r="E42" s="36">
        <f>SUM(B27:B36)</f>
        <v>0</v>
      </c>
      <c r="F42" s="37">
        <f>SUM(B42:E42)</f>
        <v>0</v>
      </c>
      <c r="G42" s="75">
        <f>SUM(F41:F44)</f>
        <v>0</v>
      </c>
      <c r="H42" s="76"/>
      <c r="I42" s="5"/>
    </row>
    <row r="43" spans="1:9" ht="20.25" customHeight="1" x14ac:dyDescent="0.3">
      <c r="A43" s="17" t="s">
        <v>34</v>
      </c>
      <c r="B43" s="44"/>
      <c r="C43" s="44"/>
      <c r="D43" s="44"/>
      <c r="E43" s="44"/>
      <c r="F43" s="37">
        <f>SUM(B43:E43)</f>
        <v>0</v>
      </c>
      <c r="G43" s="69" t="s">
        <v>36</v>
      </c>
      <c r="H43" s="70"/>
      <c r="I43" s="5"/>
    </row>
    <row r="44" spans="1:9" ht="20.25" customHeight="1" thickBot="1" x14ac:dyDescent="0.4">
      <c r="A44" s="17" t="s">
        <v>35</v>
      </c>
      <c r="B44" s="44"/>
      <c r="C44" s="44"/>
      <c r="D44" s="44"/>
      <c r="E44" s="44"/>
      <c r="F44" s="37">
        <f>SUM(B44:E44)</f>
        <v>0</v>
      </c>
      <c r="G44" s="71">
        <f>SUM(C41:E42)</f>
        <v>0</v>
      </c>
      <c r="H44" s="72"/>
      <c r="I44" s="5"/>
    </row>
    <row r="45" spans="1:9" ht="20.25" customHeight="1" x14ac:dyDescent="0.3">
      <c r="A45" s="17" t="s">
        <v>21</v>
      </c>
      <c r="B45" s="35">
        <f>SUM(B41:B44)</f>
        <v>0</v>
      </c>
      <c r="C45" s="35">
        <f>SUM(C41:C44)</f>
        <v>0</v>
      </c>
      <c r="D45" s="35">
        <f>SUM(D41:D44)</f>
        <v>0</v>
      </c>
      <c r="E45" s="35">
        <f>SUM(E41:E44)</f>
        <v>0</v>
      </c>
      <c r="F45" s="35"/>
      <c r="G45" s="15"/>
      <c r="H45" s="16"/>
      <c r="I45" s="5"/>
    </row>
    <row r="46" spans="1:9" ht="20.25" customHeight="1" thickBot="1" x14ac:dyDescent="0.35">
      <c r="A46" s="45"/>
      <c r="B46" s="33"/>
      <c r="C46" s="33"/>
      <c r="D46" s="33"/>
      <c r="E46" s="33"/>
      <c r="F46" s="33"/>
      <c r="G46" s="18"/>
      <c r="H46" s="19"/>
      <c r="I46" s="5"/>
    </row>
    <row r="47" spans="1:9" ht="15" x14ac:dyDescent="0.25">
      <c r="A47" s="27" t="s">
        <v>0</v>
      </c>
      <c r="B47" s="2"/>
      <c r="C47" s="2"/>
      <c r="D47" s="9" t="s">
        <v>24</v>
      </c>
      <c r="F47" s="60">
        <f>SUM(D12:D36,H12:H36)</f>
        <v>0</v>
      </c>
      <c r="G47" s="60"/>
      <c r="I47" s="5"/>
    </row>
    <row r="48" spans="1:9" ht="15" x14ac:dyDescent="0.25">
      <c r="A48" s="27" t="s">
        <v>39</v>
      </c>
      <c r="C48" s="2"/>
      <c r="D48" s="9" t="s">
        <v>23</v>
      </c>
      <c r="F48" s="60">
        <f>SUM(G44*20)</f>
        <v>0</v>
      </c>
      <c r="G48" s="60"/>
      <c r="I48" s="5"/>
    </row>
    <row r="49" spans="1:9" ht="15" x14ac:dyDescent="0.25">
      <c r="A49" s="1" t="s">
        <v>38</v>
      </c>
      <c r="B49" s="6"/>
      <c r="C49" s="2"/>
      <c r="D49" s="9" t="s">
        <v>26</v>
      </c>
      <c r="F49" s="60">
        <f>SUM(F47-F48)</f>
        <v>0</v>
      </c>
      <c r="G49" s="60"/>
      <c r="I49" s="5"/>
    </row>
    <row r="50" spans="1:9" ht="15.6" thickBot="1" x14ac:dyDescent="0.3">
      <c r="A50" s="1" t="s">
        <v>53</v>
      </c>
      <c r="B50" s="6"/>
      <c r="C50" s="2"/>
      <c r="D50" s="9"/>
      <c r="F50" s="31"/>
      <c r="I50" s="5"/>
    </row>
    <row r="51" spans="1:9" ht="15.6" thickBot="1" x14ac:dyDescent="0.3">
      <c r="A51" s="1" t="s">
        <v>28</v>
      </c>
      <c r="B51" s="6"/>
      <c r="C51" s="2"/>
      <c r="D51" s="28" t="s">
        <v>27</v>
      </c>
      <c r="E51" s="29"/>
      <c r="F51" s="67">
        <f>IF(B5="Traditionell tävling",SUM(F41:F42)*G3,IF(B5="Långlopp",SUM(F41:F42)*G4,IF(B5="Kortare lopp",SUM(F41:F42)*G5)))</f>
        <v>0</v>
      </c>
      <c r="G51" s="68"/>
      <c r="I51" s="5"/>
    </row>
    <row r="52" spans="1:9" ht="13.8" x14ac:dyDescent="0.25">
      <c r="A52" s="26" t="s">
        <v>25</v>
      </c>
    </row>
    <row r="53" spans="1:9" ht="13.8" x14ac:dyDescent="0.25">
      <c r="A53" s="26"/>
    </row>
    <row r="54" spans="1:9" ht="15" x14ac:dyDescent="0.25">
      <c r="A54" s="2"/>
    </row>
    <row r="55" spans="1:9" ht="18" customHeight="1" x14ac:dyDescent="0.25">
      <c r="A55" s="2" t="s">
        <v>15</v>
      </c>
      <c r="B55" s="64"/>
      <c r="C55" s="65"/>
      <c r="D55" s="65"/>
      <c r="E55" s="66"/>
    </row>
    <row r="56" spans="1:9" ht="18" customHeight="1" x14ac:dyDescent="0.25">
      <c r="A56" s="2" t="s">
        <v>22</v>
      </c>
      <c r="B56" s="56"/>
      <c r="C56" s="57"/>
      <c r="D56" s="57"/>
      <c r="E56" s="58"/>
    </row>
    <row r="57" spans="1:9" ht="18" customHeight="1" x14ac:dyDescent="0.25">
      <c r="A57" s="2" t="s">
        <v>16</v>
      </c>
      <c r="B57" s="59"/>
      <c r="C57" s="59"/>
      <c r="D57" s="59"/>
      <c r="E57" s="59"/>
    </row>
    <row r="58" spans="1:9" ht="18" customHeight="1" x14ac:dyDescent="0.25">
      <c r="A58" s="38" t="s">
        <v>47</v>
      </c>
      <c r="B58" s="59"/>
      <c r="C58" s="59"/>
      <c r="D58" s="59"/>
      <c r="E58" s="59"/>
      <c r="F58" s="6"/>
    </row>
    <row r="59" spans="1:9" x14ac:dyDescent="0.25">
      <c r="B59" s="55"/>
      <c r="C59" s="55"/>
      <c r="D59" s="55"/>
      <c r="E59" s="55"/>
      <c r="F59" s="55"/>
    </row>
    <row r="60" spans="1:9" x14ac:dyDescent="0.25">
      <c r="B60" s="55"/>
      <c r="C60" s="55"/>
      <c r="D60" s="55"/>
      <c r="E60" s="55"/>
      <c r="F60" s="55"/>
    </row>
  </sheetData>
  <sheetProtection sheet="1" objects="1" scenarios="1" selectLockedCells="1"/>
  <mergeCells count="17">
    <mergeCell ref="B58:E58"/>
    <mergeCell ref="B3:D3"/>
    <mergeCell ref="B59:F59"/>
    <mergeCell ref="B60:F60"/>
    <mergeCell ref="B56:E56"/>
    <mergeCell ref="B57:E57"/>
    <mergeCell ref="B4:D4"/>
    <mergeCell ref="F47:G47"/>
    <mergeCell ref="F48:G48"/>
    <mergeCell ref="F49:G49"/>
    <mergeCell ref="A8:H8"/>
    <mergeCell ref="B55:E55"/>
    <mergeCell ref="F51:G51"/>
    <mergeCell ref="G43:H43"/>
    <mergeCell ref="G44:H44"/>
    <mergeCell ref="G41:H41"/>
    <mergeCell ref="G42:H42"/>
  </mergeCells>
  <phoneticPr fontId="2" type="noConversion"/>
  <dataValidations count="1">
    <dataValidation type="list" allowBlank="1" showInputMessage="1" showErrorMessage="1" errorTitle="Fel" error="Välj från listan" sqref="B5">
      <formula1>$M$1:$M$3</formula1>
    </dataValidation>
  </dataValidations>
  <pageMargins left="0.46" right="0.28999999999999998" top="1" bottom="1" header="0.5" footer="0.5"/>
  <pageSetup paperSize="9" scale="76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Tärning</dc:creator>
  <cp:lastModifiedBy>Västergötlands Skidförbund</cp:lastModifiedBy>
  <cp:lastPrinted>2017-10-25T11:31:38Z</cp:lastPrinted>
  <dcterms:created xsi:type="dcterms:W3CDTF">2012-02-21T19:01:23Z</dcterms:created>
  <dcterms:modified xsi:type="dcterms:W3CDTF">2017-12-17T18:19:10Z</dcterms:modified>
</cp:coreProperties>
</file>